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gp\cp\GABINETE\CNJ - Conselho Nacional de Justiça\Resolução n. 102\2023\Agosto de 2023\"/>
    </mc:Choice>
  </mc:AlternateContent>
  <bookViews>
    <workbookView xWindow="0" yWindow="0" windowWidth="24000" windowHeight="9615"/>
  </bookViews>
  <sheets>
    <sheet name="Anexo IV-H" sheetId="1" r:id="rId1"/>
    <sheet name="BEN_AA" sheetId="2" state="veryHidden" r:id="rId2"/>
    <sheet name="BEN_AMO" sheetId="3" state="veryHidden" r:id="rId3"/>
    <sheet name="BEN_AT" sheetId="4" state="veryHidden" r:id="rId4"/>
    <sheet name="BEN_APE" sheetId="5" state="veryHidden" r:id="rId5"/>
  </sheets>
  <calcPr calcId="152511"/>
</workbook>
</file>

<file path=xl/calcChain.xml><?xml version="1.0" encoding="utf-8"?>
<calcChain xmlns="http://schemas.openxmlformats.org/spreadsheetml/2006/main">
  <c r="I11" i="5" l="1"/>
  <c r="I12" i="5" s="1"/>
  <c r="I13" i="5" s="1"/>
  <c r="I14" i="5" s="1"/>
  <c r="I15" i="5" s="1"/>
  <c r="I16" i="5" s="1"/>
  <c r="I17" i="5" s="1"/>
  <c r="I18" i="5" s="1"/>
  <c r="I19" i="5" s="1"/>
  <c r="I20" i="5" s="1"/>
  <c r="I10" i="5"/>
  <c r="E9" i="5"/>
  <c r="G9" i="5" s="1"/>
  <c r="H9" i="5" s="1"/>
  <c r="B10" i="5" s="1"/>
  <c r="E10" i="5" s="1"/>
  <c r="G10" i="5" s="1"/>
  <c r="H10" i="5" s="1"/>
  <c r="B11" i="5" s="1"/>
  <c r="E11" i="5" s="1"/>
  <c r="G11" i="5" s="1"/>
  <c r="H11" i="5" s="1"/>
  <c r="B12" i="5" s="1"/>
  <c r="E12" i="5" s="1"/>
  <c r="G12" i="5" s="1"/>
  <c r="H12" i="5" s="1"/>
  <c r="B13" i="5" s="1"/>
  <c r="E13" i="5" s="1"/>
  <c r="G13" i="5" s="1"/>
  <c r="H13" i="5" s="1"/>
  <c r="B14" i="5" s="1"/>
  <c r="E14" i="5" s="1"/>
  <c r="G14" i="5" s="1"/>
  <c r="H14" i="5" s="1"/>
  <c r="B15" i="5" s="1"/>
  <c r="E15" i="5" s="1"/>
  <c r="G15" i="5" s="1"/>
  <c r="H15" i="5" s="1"/>
  <c r="B16" i="5" s="1"/>
  <c r="E16" i="5" s="1"/>
  <c r="G16" i="5" s="1"/>
  <c r="H16" i="5" s="1"/>
  <c r="I10" i="4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F9" i="4"/>
  <c r="H9" i="4" s="1"/>
  <c r="B10" i="4" s="1"/>
  <c r="E10" i="4" s="1"/>
  <c r="F10" i="4" s="1"/>
  <c r="H10" i="4" s="1"/>
  <c r="B11" i="4" s="1"/>
  <c r="E11" i="4" s="1"/>
  <c r="F11" i="4" s="1"/>
  <c r="H11" i="4" s="1"/>
  <c r="B12" i="4" s="1"/>
  <c r="E12" i="4" s="1"/>
  <c r="F12" i="4" s="1"/>
  <c r="H12" i="4" s="1"/>
  <c r="B13" i="4" s="1"/>
  <c r="E13" i="4" s="1"/>
  <c r="F13" i="4" s="1"/>
  <c r="H13" i="4" s="1"/>
  <c r="B14" i="4" s="1"/>
  <c r="E14" i="4" s="1"/>
  <c r="F14" i="4" s="1"/>
  <c r="H14" i="4" s="1"/>
  <c r="B15" i="4" s="1"/>
  <c r="E15" i="4" s="1"/>
  <c r="F15" i="4" s="1"/>
  <c r="H15" i="4" s="1"/>
  <c r="B16" i="4" s="1"/>
  <c r="E16" i="4" s="1"/>
  <c r="F16" i="4" s="1"/>
  <c r="H16" i="4" s="1"/>
  <c r="E9" i="4"/>
  <c r="G17" i="3"/>
  <c r="G18" i="3" s="1"/>
  <c r="G19" i="3" s="1"/>
  <c r="G20" i="3" s="1"/>
  <c r="F17" i="3"/>
  <c r="H17" i="3" s="1"/>
  <c r="H16" i="3"/>
  <c r="G15" i="3"/>
  <c r="H13" i="3"/>
  <c r="F13" i="3"/>
  <c r="F14" i="3" s="1"/>
  <c r="H12" i="3"/>
  <c r="H11" i="3"/>
  <c r="I10" i="3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G10" i="3"/>
  <c r="F10" i="3"/>
  <c r="H10" i="3" s="1"/>
  <c r="B10" i="3"/>
  <c r="E10" i="3" s="1"/>
  <c r="B11" i="3" s="1"/>
  <c r="E11" i="3" s="1"/>
  <c r="B12" i="3" s="1"/>
  <c r="E12" i="3" s="1"/>
  <c r="B13" i="3" s="1"/>
  <c r="E13" i="3" s="1"/>
  <c r="B14" i="3" s="1"/>
  <c r="E14" i="3" s="1"/>
  <c r="B15" i="3" s="1"/>
  <c r="E15" i="3" s="1"/>
  <c r="B16" i="3" s="1"/>
  <c r="E16" i="3" s="1"/>
  <c r="B17" i="3" s="1"/>
  <c r="E17" i="3" s="1"/>
  <c r="B18" i="3" s="1"/>
  <c r="E18" i="3" s="1"/>
  <c r="B19" i="3" s="1"/>
  <c r="E19" i="3" s="1"/>
  <c r="B20" i="3" s="1"/>
  <c r="E20" i="3" s="1"/>
  <c r="H9" i="3"/>
  <c r="E9" i="3"/>
  <c r="I11" i="2"/>
  <c r="I12" i="2" s="1"/>
  <c r="I13" i="2" s="1"/>
  <c r="I14" i="2" s="1"/>
  <c r="I15" i="2" s="1"/>
  <c r="I16" i="2" s="1"/>
  <c r="I17" i="2" s="1"/>
  <c r="I18" i="2" s="1"/>
  <c r="I19" i="2" s="1"/>
  <c r="I20" i="2" s="1"/>
  <c r="I10" i="2"/>
  <c r="E9" i="2"/>
  <c r="B10" i="2" s="1"/>
  <c r="E10" i="2" s="1"/>
  <c r="G12" i="1"/>
  <c r="I11" i="1"/>
  <c r="I12" i="1" s="1"/>
  <c r="H11" i="1"/>
  <c r="J11" i="1" s="1"/>
  <c r="J12" i="1" s="1"/>
  <c r="F11" i="1" l="1"/>
  <c r="F12" i="1" s="1"/>
  <c r="B17" i="4"/>
  <c r="E17" i="4" s="1"/>
  <c r="F17" i="4" s="1"/>
  <c r="H17" i="4" s="1"/>
  <c r="B18" i="4" s="1"/>
  <c r="E18" i="4" s="1"/>
  <c r="F18" i="4" s="1"/>
  <c r="H18" i="4" s="1"/>
  <c r="B19" i="4" s="1"/>
  <c r="E19" i="4" s="1"/>
  <c r="F19" i="4" s="1"/>
  <c r="H19" i="4" s="1"/>
  <c r="B20" i="4" s="1"/>
  <c r="E20" i="4" s="1"/>
  <c r="F20" i="4" s="1"/>
  <c r="H20" i="4" s="1"/>
  <c r="F10" i="2"/>
  <c r="H10" i="2" s="1"/>
  <c r="B11" i="2"/>
  <c r="E11" i="2" s="1"/>
  <c r="E11" i="1"/>
  <c r="E12" i="1" s="1"/>
  <c r="B17" i="5"/>
  <c r="E17" i="5" s="1"/>
  <c r="G17" i="5" s="1"/>
  <c r="H17" i="5" s="1"/>
  <c r="B18" i="5" s="1"/>
  <c r="E18" i="5" s="1"/>
  <c r="G18" i="5" s="1"/>
  <c r="H18" i="5" s="1"/>
  <c r="B19" i="5" s="1"/>
  <c r="E19" i="5" s="1"/>
  <c r="G19" i="5" s="1"/>
  <c r="H19" i="5" s="1"/>
  <c r="B20" i="5" s="1"/>
  <c r="E20" i="5" s="1"/>
  <c r="G20" i="5" s="1"/>
  <c r="H20" i="5" s="1"/>
  <c r="H14" i="3"/>
  <c r="F15" i="3"/>
  <c r="H15" i="3" s="1"/>
  <c r="F18" i="3"/>
  <c r="F9" i="2"/>
  <c r="H9" i="2" s="1"/>
  <c r="H12" i="1"/>
  <c r="F11" i="2" l="1"/>
  <c r="H11" i="2" s="1"/>
  <c r="B12" i="2"/>
  <c r="E12" i="2" s="1"/>
  <c r="H18" i="3"/>
  <c r="F19" i="3"/>
  <c r="H19" i="3" l="1"/>
  <c r="F20" i="3"/>
  <c r="H20" i="3" s="1"/>
  <c r="F12" i="2"/>
  <c r="H12" i="2" s="1"/>
  <c r="B13" i="2"/>
  <c r="E13" i="2" s="1"/>
  <c r="B14" i="2" l="1"/>
  <c r="E14" i="2" s="1"/>
  <c r="F13" i="2"/>
  <c r="H13" i="2" s="1"/>
  <c r="B15" i="2" l="1"/>
  <c r="E15" i="2" s="1"/>
  <c r="F14" i="2"/>
  <c r="H14" i="2" s="1"/>
  <c r="B16" i="2" l="1"/>
  <c r="E16" i="2" s="1"/>
  <c r="F15" i="2"/>
  <c r="H15" i="2" s="1"/>
  <c r="F16" i="2" l="1"/>
  <c r="H16" i="2" s="1"/>
  <c r="D11" i="1" s="1"/>
  <c r="D12" i="1" s="1"/>
  <c r="B17" i="2"/>
  <c r="E17" i="2" s="1"/>
  <c r="F17" i="2" l="1"/>
  <c r="H17" i="2" s="1"/>
  <c r="B18" i="2"/>
  <c r="E18" i="2" s="1"/>
  <c r="F18" i="2" l="1"/>
  <c r="H18" i="2" s="1"/>
  <c r="B19" i="2"/>
  <c r="E19" i="2" s="1"/>
  <c r="B20" i="2" l="1"/>
  <c r="E20" i="2" s="1"/>
  <c r="F20" i="2" s="1"/>
  <c r="H20" i="2" s="1"/>
  <c r="F19" i="2"/>
  <c r="H19" i="2" s="1"/>
</calcChain>
</file>

<file path=xl/sharedStrings.xml><?xml version="1.0" encoding="utf-8"?>
<sst xmlns="http://schemas.openxmlformats.org/spreadsheetml/2006/main" count="204" uniqueCount="97">
  <si>
    <t>PODER JUDICIÁRIO</t>
  </si>
  <si>
    <t>ÓRGÃO:</t>
  </si>
  <si>
    <t>JUSTIÇA ELEITORAL</t>
  </si>
  <si>
    <t>UNIDADE:</t>
  </si>
  <si>
    <t>TRE-SC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</si>
  <si>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</si>
  <si>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</si>
  <si>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</si>
  <si>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</si>
  <si>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</si>
  <si>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</si>
  <si>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</si>
  <si>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</si>
  <si>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</si>
  <si>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</si>
  <si>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</si>
  <si>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</si>
  <si>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</si>
  <si>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</si>
  <si>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</si>
  <si>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</si>
  <si>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</si>
  <si>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14123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</si>
  <si>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</si>
  <si>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</si>
  <si>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</si>
  <si>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</si>
  <si>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</si>
  <si>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</si>
  <si>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</si>
  <si>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</si>
  <si>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</si>
  <si>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</si>
  <si>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</si>
  <si>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</si>
  <si>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</si>
  <si>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</si>
  <si>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</si>
  <si>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</si>
  <si>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AUXÍLIO ALIMENTAÇÃO</t>
  </si>
  <si>
    <t>AUXÍLIO-ALIMENTAÇÃO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</si>
  <si>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</si>
  <si>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</si>
  <si>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</si>
  <si>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</si>
  <si>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</si>
  <si>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</si>
  <si>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</si>
  <si>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</si>
  <si>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</si>
  <si>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</si>
  <si>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</si>
  <si>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</si>
  <si>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>Resolução TSE n. 22.071/2005, alterada pela resolução TSE n. 22.720/2008.</t>
  </si>
  <si>
    <t xml:space="preserve">ENTRADA: 1 servidor(es) efetivo(s).
Observações do dia 28/02/2023:
Inicialmente os números estão corretos e são mantidos, conforme a orientação que temos e o que se tem praticado (desde entre os anos de 2009-2010), é que na FT do mês respectivo todos aqueles que usufruíram o benefício, independentemente de proporcional ou integral, ele é contado com “um beneficiário” naquele mês. Dessa forma, como orientado e como foi entendido e tem sido praticado, o servidor que sai no mês de janeiro, a sua exclusão do benefício só tem sido contada a partir do mês de fevereiro: em janeiro, ele usufruiu do benefício, seja integral ou proporcional (assim ele é contado naquele mês), em fevereiro ele não usufruirá do benefício (onde será contada como exclusão do beneficiário). Em resumo, do que se compreendeu do que foi orientado é: usufruiu um dia do benefício, é beneficiário naquele mês, e entra na FT.
Essas orientações (desde os anos 2009-2010), foi nos repassado pela equipe de Orçamento e Finanças do TRE/SC, não é possível saber se na época eles consultaram o TSE. Contudo a orientação faz sentido lógico: usufrui o benefício no mês, é beneficiário naquele mês e entra na FT.
</t>
  </si>
  <si>
    <t>FEV</t>
  </si>
  <si>
    <t>ENTRADA: 1 servidor efetivo (por redistribuição - Heloísa Ulbricht Schlosser - origem: TRE/SP).
SAÍDA: 4 servidores efetivos (2 por vacância, Aldo Luiz Guella Júnior e Orlando Carlos Almeida Vairich, cujo lançamento na captação PESSOAL ocorreu na planilha de pessoal referente ao Mês/Ano Base janeiro/2023, e 2 por redistribuição, Fábia Renatha Linhares Melo para o TRE/RS e Max Albert Tassi para o TRE/SP) ; 1 servidor requisitado federal; 1 servidor requisitado titular de função comissionada.</t>
  </si>
  <si>
    <t>MAR</t>
  </si>
  <si>
    <t>Tendo em vista o retrabalho frequente nos últimos meses, a metodologia até então utilizada para aferição dos dados (informada nas Justificativas, na ref. de JANEIRO) será alterada a partir deste mês, a fim de conciliar com as orientações do TSE. Desta forma, nesta ref. de MARÇO, mês de transição, serão informados os encerramentos em fevereiro (como era antes) e já serão também informados os encerramentos em março (adaptação da nova metodologia).
ENTRADA:
1 servidor requisitado federal.
ÚLTIMA CONCESSÃO:
FEVEREIRO: 1 servidor efetivo (vacância – falecimento);
MARÇO: 2 servidores requisitados federais.</t>
  </si>
  <si>
    <t>ABR</t>
  </si>
  <si>
    <t>ENTRADA:
1 servidor efetivo.
1 servidor requisitado federal.
1 servidor requisitado titular de função comissionada.
ÚLTIMA CONCESSÃO: 
1 servidor efetivo (vacância – aposentadoria).</t>
  </si>
  <si>
    <t>MAI</t>
  </si>
  <si>
    <t>ENTRADA:
1 servidor efetivo.
2 servidores requisitados titulares de função comissionada.</t>
  </si>
  <si>
    <t>JUN</t>
  </si>
  <si>
    <t xml:space="preserve">
 ENTRADA:
1 servidor requisitado federal.
1 servidor requisitado titular de função comissionada.</t>
  </si>
  <si>
    <t>JUL</t>
  </si>
  <si>
    <t>ÚLTIMA CONCESSÃO: 1 servidor efetivo (Redistribuição);</t>
  </si>
  <si>
    <t>AGO</t>
  </si>
  <si>
    <t>ENTRADA:
2 servidores efetivos;
2 servidores requisitados federais.
ÚLTIMA CONCESSÃO:
1 servidor requisitado titular de função;
2 servidores efetivo (redistribuição).</t>
  </si>
  <si>
    <t>SET</t>
  </si>
  <si>
    <t>PREVISÃO, conforme planilha (Programação provimentos, cargos e funções - categoria pessoal).</t>
  </si>
  <si>
    <t>OUT</t>
  </si>
  <si>
    <t>NOV</t>
  </si>
  <si>
    <t>DEZ</t>
  </si>
  <si>
    <t>TIPO DE BENEFÍCIO: ASSISTÊNCIA MÉDICA E ODONTOLÓGICA</t>
  </si>
  <si>
    <t>ASSISTÊNCIA MÉDICA E ODONTOLÓGICA AOS SERVIDORES CIVIS, EMPREGADOS, MILITARES E SEUS DEPENDENTES</t>
  </si>
  <si>
    <t>Portaria P n. 86/2018.</t>
  </si>
  <si>
    <t xml:space="preserve">Exclusão de 3 titulares e 7 dependentes. Inclusão de 1 titular e 1 dependente.
</t>
  </si>
  <si>
    <t>Exclusão de 1 titular e 3 dependentes. Inclusão de 1 titular e 3 dependentes.</t>
  </si>
  <si>
    <t>Exclusão de 1 titular por óbito. Exclusão de 3 dependentes. Inclusão de 8 dependentes.</t>
  </si>
  <si>
    <t>Saída de 1 servidor como ativo e reingresso como  1 inativo. Exclusão de 10 dependentes. Inclusão de 1 dependente. Inclusão de 2 Pensionistas.</t>
  </si>
  <si>
    <t xml:space="preserve">Exclusão de 2 dependentes. Inclusão de 3 dependentes.
</t>
  </si>
  <si>
    <t>Inclusão de 7 dependentes.</t>
  </si>
  <si>
    <t>Inclusão de 2 dependentes. Exclusão de 2 dependentes.</t>
  </si>
  <si>
    <t>Inclusão de 10 dependentes e 3 titulares. Exclusão de 9 dependentes, 3 titulares e 1 pensionista.</t>
  </si>
  <si>
    <t>TIPO DE BENEFÍCIO:  AUXÍLIO TRANSPORTE</t>
  </si>
  <si>
    <t>AUXÍLIO-TRANSPORTE AOS SERVIDORES CIVIS, EMPREGADOS E MILITARES</t>
  </si>
  <si>
    <t>Resolução TSE n. 22.697/2008.</t>
  </si>
  <si>
    <t>TIPO DE BENEFÍCIO:  ASSISTÊNCIA PRÉ-ESCOLAR</t>
  </si>
  <si>
    <t>ASSISTÊNCIA PRÉ-ESCOLAR AOS DEPENDENTES DOS SERVIDORES CIVIS, EMPREGADOS E MILITARES</t>
  </si>
  <si>
    <t>Resolução TSE n. 23.116/2009; Instrução Normativa TSE n. 6/2007.</t>
  </si>
  <si>
    <t>SAÍDA: 9 DEPENDENTES</t>
  </si>
  <si>
    <t>ENTRADA: 3 DEPENDENTES
SAÍDA: 1 DEPENDENTE</t>
  </si>
  <si>
    <t>ENTRADA: 1 DEPENDENTE
ÚLTIMA CONCESSÃO: 4 DEPENDENTES</t>
  </si>
  <si>
    <t>ENTRADA: 1 DEPENDENTE</t>
  </si>
  <si>
    <t>ENTRADA: 1 DEPENDENTE
ÚLTIMA CONCESSÃO: 1 DEPENDENTE</t>
  </si>
  <si>
    <t>ENTRADA: 2 DEPENDENTES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</si>
</sst>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 x14ac:knownFonts="1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  <font>
      <b/>
      <sz val="10"/>
      <color rgb="FF000000"/>
      <name val="Arial"/>
    </font>
    <font>
      <b/>
      <sz val="10"/>
      <color rgb="FFFFFFFF"/>
      <name val="Arial"/>
    </font>
    <font>
      <sz val="10"/>
      <color rgb="FF000000"/>
      <name val="Calibri"/>
    </font>
    <font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</patternFill>
    </fill>
    <fill>
      <patternFill patternType="solid">
        <fgColor rgb="FFBFBFBF"/>
        <bgColor rgb="FF000000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7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8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workbookViewId="0"/>
  </sheetViews>
  <sheetFormatPr defaultRowHeight="15" x14ac:dyDescent="0.2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 x14ac:dyDescent="0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 x14ac:dyDescent="0.25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 x14ac:dyDescent="0.25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 x14ac:dyDescent="0.3">
      <c r="A5" s="8"/>
      <c r="B5" s="207" t="s">
        <v>8</v>
      </c>
      <c r="C5" s="207"/>
      <c r="D5" s="207"/>
      <c r="E5" s="207"/>
      <c r="F5" s="207"/>
      <c r="G5" s="207"/>
      <c r="H5" s="207"/>
      <c r="I5" s="207"/>
      <c r="J5" s="207"/>
    </row>
    <row r="6" spans="1:10" ht="19.5" customHeight="1" x14ac:dyDescent="0.25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 x14ac:dyDescent="0.25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 x14ac:dyDescent="0.25">
      <c r="A8" s="10"/>
      <c r="B8" s="212" t="s">
        <v>10</v>
      </c>
      <c r="C8" s="197"/>
      <c r="D8" s="197" t="s">
        <v>11</v>
      </c>
      <c r="E8" s="197"/>
      <c r="F8" s="197"/>
      <c r="G8" s="197"/>
      <c r="H8" s="197"/>
      <c r="I8" s="197"/>
      <c r="J8" s="198"/>
    </row>
    <row r="9" spans="1:10" ht="30" customHeight="1" x14ac:dyDescent="0.25">
      <c r="A9" s="10"/>
      <c r="B9" s="213" t="s">
        <v>12</v>
      </c>
      <c r="C9" s="199" t="s">
        <v>13</v>
      </c>
      <c r="D9" s="199" t="s">
        <v>14</v>
      </c>
      <c r="E9" s="199" t="s">
        <v>15</v>
      </c>
      <c r="F9" s="199" t="s">
        <v>16</v>
      </c>
      <c r="G9" s="199" t="s">
        <v>17</v>
      </c>
      <c r="H9" s="199" t="s">
        <v>18</v>
      </c>
      <c r="I9" s="199"/>
      <c r="J9" s="201"/>
    </row>
    <row r="10" spans="1:10" ht="30" customHeight="1" x14ac:dyDescent="0.25">
      <c r="A10" s="10"/>
      <c r="B10" s="214"/>
      <c r="C10" s="200"/>
      <c r="D10" s="200"/>
      <c r="E10" s="200"/>
      <c r="F10" s="200"/>
      <c r="G10" s="200"/>
      <c r="H10" s="11" t="s">
        <v>19</v>
      </c>
      <c r="I10" s="11" t="s">
        <v>20</v>
      </c>
      <c r="J10" s="12" t="s">
        <v>21</v>
      </c>
    </row>
    <row r="11" spans="1:10" ht="34.5" customHeight="1" x14ac:dyDescent="0.25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498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105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1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646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883</v>
      </c>
      <c r="J11" s="20">
        <f>H11+I11</f>
        <v>1529</v>
      </c>
    </row>
    <row r="12" spans="1:10" ht="34.5" customHeight="1" x14ac:dyDescent="0.25">
      <c r="A12" s="10"/>
      <c r="B12" s="208" t="s">
        <v>21</v>
      </c>
      <c r="C12" s="209"/>
      <c r="D12" s="22">
        <f t="shared" ref="D12:J12" si="0">SUM(D11:D11)</f>
        <v>498</v>
      </c>
      <c r="E12" s="22">
        <f t="shared" si="0"/>
        <v>105</v>
      </c>
      <c r="F12" s="22">
        <f t="shared" si="0"/>
        <v>1</v>
      </c>
      <c r="G12" s="22">
        <f t="shared" si="0"/>
        <v>0</v>
      </c>
      <c r="H12" s="22">
        <f t="shared" si="0"/>
        <v>646</v>
      </c>
      <c r="I12" s="22">
        <f t="shared" si="0"/>
        <v>883</v>
      </c>
      <c r="J12" s="23">
        <f t="shared" si="0"/>
        <v>1529</v>
      </c>
    </row>
    <row r="13" spans="1:10" ht="30" customHeight="1" x14ac:dyDescent="0.25">
      <c r="A13" s="10"/>
      <c r="B13" s="210"/>
      <c r="C13" s="210"/>
      <c r="D13" s="210"/>
      <c r="E13" s="210"/>
      <c r="F13" s="210"/>
      <c r="G13" s="210"/>
      <c r="H13" s="210"/>
      <c r="I13" s="210"/>
      <c r="J13" s="210"/>
    </row>
    <row r="14" spans="1:10" ht="30" customHeight="1" x14ac:dyDescent="0.3">
      <c r="A14" s="10"/>
      <c r="B14" s="211" t="s">
        <v>23</v>
      </c>
      <c r="C14" s="211"/>
      <c r="D14" s="211"/>
      <c r="E14" s="211"/>
      <c r="F14" s="211"/>
      <c r="G14" s="211"/>
      <c r="H14" s="211"/>
      <c r="I14" s="211"/>
      <c r="J14" s="211"/>
    </row>
    <row r="15" spans="1:10" ht="39.75" customHeight="1" x14ac:dyDescent="0.25">
      <c r="A15" s="10"/>
      <c r="B15" s="206" t="s">
        <v>24</v>
      </c>
      <c r="C15" s="202"/>
      <c r="D15" s="21" t="s">
        <v>25</v>
      </c>
      <c r="E15" s="202" t="s">
        <v>26</v>
      </c>
      <c r="F15" s="202"/>
      <c r="G15" s="202"/>
      <c r="H15" s="202"/>
      <c r="I15" s="202"/>
      <c r="J15" s="203"/>
    </row>
    <row r="16" spans="1:10" ht="34.5" customHeight="1" x14ac:dyDescent="0.25">
      <c r="A16" s="10"/>
      <c r="B16" s="204" t="s">
        <v>27</v>
      </c>
      <c r="C16" s="205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 x14ac:dyDescent="0.25">
      <c r="A17" s="10"/>
      <c r="B17" s="204" t="s">
        <v>29</v>
      </c>
      <c r="C17" s="205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 x14ac:dyDescent="0.25">
      <c r="A18" s="10"/>
      <c r="B18" s="204" t="s">
        <v>31</v>
      </c>
      <c r="C18" s="205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 x14ac:dyDescent="0.25">
      <c r="A19" s="10"/>
      <c r="B19" s="204" t="s">
        <v>33</v>
      </c>
      <c r="C19" s="205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 x14ac:dyDescent="0.25">
      <c r="A20" s="10"/>
      <c r="B20" s="204" t="s">
        <v>36</v>
      </c>
      <c r="C20" s="205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 x14ac:dyDescent="0.25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 x14ac:dyDescent="0.25">
      <c r="A22" s="10"/>
      <c r="B22" s="196" t="s">
        <v>38</v>
      </c>
      <c r="C22" s="196"/>
      <c r="D22" s="196"/>
      <c r="E22" s="196"/>
      <c r="F22" s="196"/>
      <c r="G22" s="196"/>
      <c r="H22" s="196"/>
      <c r="I22" s="196"/>
      <c r="J22" s="196"/>
    </row>
    <row r="23" spans="1:10" ht="19.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 x14ac:dyDescent="0.25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defaultRowHeight="15" x14ac:dyDescent="0.2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 x14ac:dyDescent="0.35">
      <c r="A1" s="217" t="s">
        <v>39</v>
      </c>
      <c r="B1" s="217"/>
      <c r="C1" s="217"/>
      <c r="D1" s="217"/>
      <c r="E1" s="217"/>
      <c r="F1" s="217"/>
      <c r="G1" s="217"/>
      <c r="H1" s="217"/>
      <c r="I1" s="217"/>
      <c r="J1" s="217"/>
      <c r="K1" s="31"/>
    </row>
    <row r="2" spans="1:11" ht="49.5" customHeight="1" x14ac:dyDescent="0.25">
      <c r="A2" s="218" t="s">
        <v>40</v>
      </c>
      <c r="B2" s="218"/>
      <c r="C2" s="218"/>
      <c r="D2" s="218"/>
      <c r="E2" s="218"/>
      <c r="F2" s="218"/>
      <c r="G2" s="218"/>
      <c r="H2" s="218"/>
      <c r="I2" s="218"/>
      <c r="J2" s="218"/>
      <c r="K2" s="32"/>
    </row>
    <row r="3" spans="1:11" ht="30" customHeight="1" x14ac:dyDescent="0.25">
      <c r="A3" s="33" t="s">
        <v>41</v>
      </c>
      <c r="B3" s="34" t="s">
        <v>6</v>
      </c>
      <c r="C3" s="226" t="s">
        <v>7</v>
      </c>
      <c r="D3" s="227"/>
      <c r="E3" s="33"/>
      <c r="F3" s="33"/>
      <c r="G3" s="33"/>
      <c r="H3" s="33"/>
      <c r="I3" s="33"/>
      <c r="J3" s="33"/>
      <c r="K3" s="35"/>
    </row>
    <row r="4" spans="1:11" ht="30" customHeight="1" x14ac:dyDescent="0.25">
      <c r="A4" s="33" t="s">
        <v>3</v>
      </c>
      <c r="B4" s="36" t="s">
        <v>22</v>
      </c>
      <c r="C4" s="228" t="s">
        <v>4</v>
      </c>
      <c r="D4" s="229"/>
      <c r="E4" s="33"/>
      <c r="F4" s="33"/>
      <c r="G4" s="33"/>
      <c r="H4" s="33"/>
      <c r="I4" s="33"/>
      <c r="J4" s="33"/>
      <c r="K4" s="35"/>
    </row>
    <row r="5" spans="1:11" ht="19.5" customHeight="1" x14ac:dyDescent="0.25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 x14ac:dyDescent="0.25">
      <c r="A6" s="219" t="s">
        <v>42</v>
      </c>
      <c r="B6" s="222" t="s">
        <v>43</v>
      </c>
      <c r="C6" s="222"/>
      <c r="D6" s="222"/>
      <c r="E6" s="222"/>
      <c r="F6" s="222"/>
      <c r="G6" s="222"/>
      <c r="H6" s="222"/>
      <c r="I6" s="222"/>
      <c r="J6" s="223" t="s">
        <v>44</v>
      </c>
      <c r="K6" s="35"/>
    </row>
    <row r="7" spans="1:11" ht="30" customHeight="1" x14ac:dyDescent="0.25">
      <c r="A7" s="220"/>
      <c r="B7" s="215" t="s">
        <v>45</v>
      </c>
      <c r="C7" s="215"/>
      <c r="D7" s="215"/>
      <c r="E7" s="215"/>
      <c r="F7" s="215" t="s">
        <v>46</v>
      </c>
      <c r="G7" s="215"/>
      <c r="H7" s="215"/>
      <c r="I7" s="215" t="s">
        <v>47</v>
      </c>
      <c r="J7" s="224"/>
      <c r="K7" s="35"/>
    </row>
    <row r="8" spans="1:11" ht="30" customHeight="1" x14ac:dyDescent="0.25">
      <c r="A8" s="221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16"/>
      <c r="J8" s="225"/>
      <c r="K8" s="35"/>
    </row>
    <row r="9" spans="1:11" ht="60" customHeight="1" x14ac:dyDescent="0.25">
      <c r="A9" s="40" t="s">
        <v>52</v>
      </c>
      <c r="B9" s="41">
        <v>497</v>
      </c>
      <c r="C9" s="42">
        <v>1</v>
      </c>
      <c r="D9" s="42">
        <v>0</v>
      </c>
      <c r="E9" s="41">
        <f t="shared" ref="E9:E20" si="0">B9+C9-D9</f>
        <v>498</v>
      </c>
      <c r="F9" s="43">
        <f t="shared" ref="F9:F20" si="1">E9</f>
        <v>498</v>
      </c>
      <c r="G9" s="44">
        <v>0</v>
      </c>
      <c r="H9" s="45">
        <f t="shared" ref="H9:H20" si="2">F9</f>
        <v>498</v>
      </c>
      <c r="I9" s="46" t="s">
        <v>53</v>
      </c>
      <c r="J9" s="46" t="s">
        <v>54</v>
      </c>
      <c r="K9" s="35"/>
    </row>
    <row r="10" spans="1:11" ht="60" customHeight="1" x14ac:dyDescent="0.25">
      <c r="A10" s="47" t="s">
        <v>55</v>
      </c>
      <c r="B10" s="48">
        <f t="shared" ref="B10:B20" si="3">E9</f>
        <v>498</v>
      </c>
      <c r="C10" s="42">
        <v>1</v>
      </c>
      <c r="D10" s="42">
        <v>6</v>
      </c>
      <c r="E10" s="41">
        <f t="shared" si="0"/>
        <v>493</v>
      </c>
      <c r="F10" s="43">
        <f t="shared" si="1"/>
        <v>493</v>
      </c>
      <c r="G10" s="44">
        <v>0</v>
      </c>
      <c r="H10" s="45">
        <f t="shared" si="2"/>
        <v>493</v>
      </c>
      <c r="I10" s="46" t="str">
        <f t="shared" ref="I10:I20" si="4">I9</f>
        <v>Resolução TSE n. 22.071/2005, alterada pela resolução TSE n. 22.720/2008.</v>
      </c>
      <c r="J10" s="46" t="s">
        <v>56</v>
      </c>
      <c r="K10" s="35"/>
    </row>
    <row r="11" spans="1:11" ht="60" customHeight="1" x14ac:dyDescent="0.25">
      <c r="A11" s="47" t="s">
        <v>57</v>
      </c>
      <c r="B11" s="48">
        <f t="shared" si="3"/>
        <v>493</v>
      </c>
      <c r="C11" s="42">
        <v>1</v>
      </c>
      <c r="D11" s="42">
        <v>3</v>
      </c>
      <c r="E11" s="41">
        <f t="shared" si="0"/>
        <v>491</v>
      </c>
      <c r="F11" s="43">
        <f t="shared" si="1"/>
        <v>491</v>
      </c>
      <c r="G11" s="44">
        <v>0</v>
      </c>
      <c r="H11" s="45">
        <f t="shared" si="2"/>
        <v>491</v>
      </c>
      <c r="I11" s="46" t="str">
        <f t="shared" si="4"/>
        <v>Resolução TSE n. 22.071/2005, alterada pela resolução TSE n. 22.720/2008.</v>
      </c>
      <c r="J11" s="46" t="s">
        <v>58</v>
      </c>
      <c r="K11" s="35"/>
    </row>
    <row r="12" spans="1:11" ht="60" customHeight="1" x14ac:dyDescent="0.25">
      <c r="A12" s="47" t="s">
        <v>59</v>
      </c>
      <c r="B12" s="48">
        <f t="shared" si="3"/>
        <v>491</v>
      </c>
      <c r="C12" s="42">
        <v>3</v>
      </c>
      <c r="D12" s="42">
        <v>1</v>
      </c>
      <c r="E12" s="41">
        <f t="shared" si="0"/>
        <v>493</v>
      </c>
      <c r="F12" s="43">
        <f t="shared" si="1"/>
        <v>493</v>
      </c>
      <c r="G12" s="44">
        <v>0</v>
      </c>
      <c r="H12" s="45">
        <f t="shared" si="2"/>
        <v>493</v>
      </c>
      <c r="I12" s="46" t="str">
        <f t="shared" si="4"/>
        <v>Resolução TSE n. 22.071/2005, alterada pela resolução TSE n. 22.720/2008.</v>
      </c>
      <c r="J12" s="46" t="s">
        <v>60</v>
      </c>
      <c r="K12" s="35"/>
    </row>
    <row r="13" spans="1:11" ht="60" customHeight="1" x14ac:dyDescent="0.25">
      <c r="A13" s="47" t="s">
        <v>61</v>
      </c>
      <c r="B13" s="48">
        <f t="shared" si="3"/>
        <v>493</v>
      </c>
      <c r="C13" s="42">
        <v>3</v>
      </c>
      <c r="D13" s="42">
        <v>0</v>
      </c>
      <c r="E13" s="41">
        <f t="shared" si="0"/>
        <v>496</v>
      </c>
      <c r="F13" s="43">
        <f t="shared" si="1"/>
        <v>496</v>
      </c>
      <c r="G13" s="44">
        <v>0</v>
      </c>
      <c r="H13" s="45">
        <f t="shared" si="2"/>
        <v>496</v>
      </c>
      <c r="I13" s="46" t="str">
        <f t="shared" si="4"/>
        <v>Resolução TSE n. 22.071/2005, alterada pela resolução TSE n. 22.720/2008.</v>
      </c>
      <c r="J13" s="46" t="s">
        <v>62</v>
      </c>
      <c r="K13" s="35"/>
    </row>
    <row r="14" spans="1:11" ht="60" customHeight="1" x14ac:dyDescent="0.25">
      <c r="A14" s="47" t="s">
        <v>63</v>
      </c>
      <c r="B14" s="48">
        <f t="shared" si="3"/>
        <v>496</v>
      </c>
      <c r="C14" s="42">
        <v>2</v>
      </c>
      <c r="D14" s="42">
        <v>0</v>
      </c>
      <c r="E14" s="41">
        <f t="shared" si="0"/>
        <v>498</v>
      </c>
      <c r="F14" s="43">
        <f t="shared" si="1"/>
        <v>498</v>
      </c>
      <c r="G14" s="44">
        <v>0</v>
      </c>
      <c r="H14" s="45">
        <f t="shared" si="2"/>
        <v>498</v>
      </c>
      <c r="I14" s="46" t="str">
        <f t="shared" si="4"/>
        <v>Resolução TSE n. 22.071/2005, alterada pela resolução TSE n. 22.720/2008.</v>
      </c>
      <c r="J14" s="46" t="s">
        <v>64</v>
      </c>
      <c r="K14" s="35"/>
    </row>
    <row r="15" spans="1:11" ht="60" customHeight="1" x14ac:dyDescent="0.25">
      <c r="A15" s="47" t="s">
        <v>65</v>
      </c>
      <c r="B15" s="48">
        <f t="shared" si="3"/>
        <v>498</v>
      </c>
      <c r="C15" s="42">
        <v>0</v>
      </c>
      <c r="D15" s="42">
        <v>1</v>
      </c>
      <c r="E15" s="41">
        <f t="shared" si="0"/>
        <v>497</v>
      </c>
      <c r="F15" s="43">
        <f t="shared" si="1"/>
        <v>497</v>
      </c>
      <c r="G15" s="44">
        <v>0</v>
      </c>
      <c r="H15" s="45">
        <f t="shared" si="2"/>
        <v>497</v>
      </c>
      <c r="I15" s="46" t="str">
        <f t="shared" si="4"/>
        <v>Resolução TSE n. 22.071/2005, alterada pela resolução TSE n. 22.720/2008.</v>
      </c>
      <c r="J15" s="46" t="s">
        <v>66</v>
      </c>
      <c r="K15" s="35"/>
    </row>
    <row r="16" spans="1:11" ht="60" customHeight="1" x14ac:dyDescent="0.25">
      <c r="A16" s="47" t="s">
        <v>67</v>
      </c>
      <c r="B16" s="48">
        <f t="shared" si="3"/>
        <v>497</v>
      </c>
      <c r="C16" s="49">
        <v>4</v>
      </c>
      <c r="D16" s="50">
        <v>3</v>
      </c>
      <c r="E16" s="41">
        <f t="shared" si="0"/>
        <v>498</v>
      </c>
      <c r="F16" s="43">
        <f t="shared" si="1"/>
        <v>498</v>
      </c>
      <c r="G16" s="44">
        <v>0</v>
      </c>
      <c r="H16" s="45">
        <f t="shared" si="2"/>
        <v>498</v>
      </c>
      <c r="I16" s="51" t="str">
        <f t="shared" si="4"/>
        <v>Resolução TSE n. 22.071/2005, alterada pela resolução TSE n. 22.720/2008.</v>
      </c>
      <c r="J16" s="52" t="s">
        <v>68</v>
      </c>
      <c r="K16" s="35"/>
    </row>
    <row r="17" spans="1:11" ht="60" customHeight="1" x14ac:dyDescent="0.25">
      <c r="A17" s="47" t="s">
        <v>69</v>
      </c>
      <c r="B17" s="48">
        <f t="shared" si="3"/>
        <v>498</v>
      </c>
      <c r="C17" s="53">
        <v>4</v>
      </c>
      <c r="D17" s="54">
        <v>0</v>
      </c>
      <c r="E17" s="41">
        <f t="shared" si="0"/>
        <v>502</v>
      </c>
      <c r="F17" s="43">
        <f t="shared" si="1"/>
        <v>502</v>
      </c>
      <c r="G17" s="44">
        <v>0</v>
      </c>
      <c r="H17" s="45">
        <f t="shared" si="2"/>
        <v>502</v>
      </c>
      <c r="I17" s="55" t="str">
        <f t="shared" si="4"/>
        <v>Resolução TSE n. 22.071/2005, alterada pela resolução TSE n. 22.720/2008.</v>
      </c>
      <c r="J17" s="56" t="s">
        <v>70</v>
      </c>
      <c r="K17" s="35"/>
    </row>
    <row r="18" spans="1:11" ht="60" customHeight="1" x14ac:dyDescent="0.25">
      <c r="A18" s="47" t="s">
        <v>71</v>
      </c>
      <c r="B18" s="48">
        <f t="shared" si="3"/>
        <v>502</v>
      </c>
      <c r="C18" s="57">
        <v>0</v>
      </c>
      <c r="D18" s="58">
        <v>0</v>
      </c>
      <c r="E18" s="41">
        <f t="shared" si="0"/>
        <v>502</v>
      </c>
      <c r="F18" s="43">
        <f t="shared" si="1"/>
        <v>502</v>
      </c>
      <c r="G18" s="44">
        <v>0</v>
      </c>
      <c r="H18" s="45">
        <f t="shared" si="2"/>
        <v>502</v>
      </c>
      <c r="I18" s="59" t="str">
        <f t="shared" si="4"/>
        <v>Resolução TSE n. 22.071/2005, alterada pela resolução TSE n. 22.720/2008.</v>
      </c>
      <c r="J18" s="60"/>
      <c r="K18" s="35"/>
    </row>
    <row r="19" spans="1:11" ht="60" customHeight="1" x14ac:dyDescent="0.25">
      <c r="A19" s="47" t="s">
        <v>72</v>
      </c>
      <c r="B19" s="48">
        <f t="shared" si="3"/>
        <v>502</v>
      </c>
      <c r="C19" s="61">
        <v>0</v>
      </c>
      <c r="D19" s="62">
        <v>0</v>
      </c>
      <c r="E19" s="41">
        <f t="shared" si="0"/>
        <v>502</v>
      </c>
      <c r="F19" s="43">
        <f t="shared" si="1"/>
        <v>502</v>
      </c>
      <c r="G19" s="44">
        <v>0</v>
      </c>
      <c r="H19" s="45">
        <f t="shared" si="2"/>
        <v>502</v>
      </c>
      <c r="I19" s="63" t="str">
        <f t="shared" si="4"/>
        <v>Resolução TSE n. 22.071/2005, alterada pela resolução TSE n. 22.720/2008.</v>
      </c>
      <c r="J19" s="64"/>
      <c r="K19" s="35"/>
    </row>
    <row r="20" spans="1:11" ht="60" customHeight="1" x14ac:dyDescent="0.25">
      <c r="A20" s="47" t="s">
        <v>73</v>
      </c>
      <c r="B20" s="48">
        <f t="shared" si="3"/>
        <v>502</v>
      </c>
      <c r="C20" s="65">
        <v>0</v>
      </c>
      <c r="D20" s="66">
        <v>0</v>
      </c>
      <c r="E20" s="41">
        <f t="shared" si="0"/>
        <v>502</v>
      </c>
      <c r="F20" s="43">
        <f t="shared" si="1"/>
        <v>502</v>
      </c>
      <c r="G20" s="44">
        <v>0</v>
      </c>
      <c r="H20" s="45">
        <f t="shared" si="2"/>
        <v>502</v>
      </c>
      <c r="I20" s="67" t="str">
        <f t="shared" si="4"/>
        <v>Resolução TSE n. 22.071/2005, alterada pela resolução TSE n. 22.720/2008.</v>
      </c>
      <c r="J20" s="68"/>
      <c r="K20" s="35"/>
    </row>
    <row r="21" spans="1:11" ht="19.5" customHeight="1" x14ac:dyDescent="0.25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35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defaultRowHeight="15" x14ac:dyDescent="0.2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 x14ac:dyDescent="0.35">
      <c r="A1" s="217" t="s">
        <v>74</v>
      </c>
      <c r="B1" s="217"/>
      <c r="C1" s="217"/>
      <c r="D1" s="217"/>
      <c r="E1" s="217"/>
      <c r="F1" s="217"/>
      <c r="G1" s="217"/>
      <c r="H1" s="217"/>
      <c r="I1" s="217"/>
      <c r="J1" s="217"/>
      <c r="K1" s="70"/>
    </row>
    <row r="2" spans="1:11" ht="49.5" customHeight="1" x14ac:dyDescent="0.25">
      <c r="A2" s="218" t="s">
        <v>75</v>
      </c>
      <c r="B2" s="218"/>
      <c r="C2" s="218"/>
      <c r="D2" s="218"/>
      <c r="E2" s="218"/>
      <c r="F2" s="218"/>
      <c r="G2" s="218"/>
      <c r="H2" s="218"/>
      <c r="I2" s="218"/>
      <c r="J2" s="218"/>
      <c r="K2" s="71"/>
    </row>
    <row r="3" spans="1:11" ht="30" customHeight="1" x14ac:dyDescent="0.25">
      <c r="A3" s="72" t="s">
        <v>41</v>
      </c>
      <c r="B3" s="73" t="s">
        <v>6</v>
      </c>
      <c r="C3" s="226" t="s">
        <v>7</v>
      </c>
      <c r="D3" s="227"/>
      <c r="E3" s="72"/>
      <c r="F3" s="72"/>
      <c r="G3" s="72"/>
      <c r="H3" s="72"/>
      <c r="I3" s="72"/>
      <c r="J3" s="72"/>
      <c r="K3" s="74"/>
    </row>
    <row r="4" spans="1:11" ht="30" customHeight="1" x14ac:dyDescent="0.25">
      <c r="A4" s="72" t="s">
        <v>3</v>
      </c>
      <c r="B4" s="75" t="s">
        <v>22</v>
      </c>
      <c r="C4" s="228" t="s">
        <v>4</v>
      </c>
      <c r="D4" s="229"/>
      <c r="E4" s="72"/>
      <c r="F4" s="72"/>
      <c r="G4" s="72"/>
      <c r="H4" s="72"/>
      <c r="I4" s="72"/>
      <c r="J4" s="72"/>
      <c r="K4" s="74"/>
    </row>
    <row r="5" spans="1:11" ht="19.5" customHeight="1" x14ac:dyDescent="0.25">
      <c r="A5" s="76"/>
      <c r="B5" s="77"/>
      <c r="C5" s="76"/>
      <c r="D5" s="76"/>
      <c r="E5" s="76"/>
      <c r="F5" s="76"/>
      <c r="G5" s="76"/>
      <c r="H5" s="76"/>
      <c r="I5" s="76"/>
      <c r="J5" s="76"/>
      <c r="K5" s="74"/>
    </row>
    <row r="6" spans="1:11" ht="30" customHeight="1" x14ac:dyDescent="0.25">
      <c r="A6" s="219" t="s">
        <v>42</v>
      </c>
      <c r="B6" s="222" t="s">
        <v>43</v>
      </c>
      <c r="C6" s="222"/>
      <c r="D6" s="222"/>
      <c r="E6" s="222"/>
      <c r="F6" s="222"/>
      <c r="G6" s="222"/>
      <c r="H6" s="222"/>
      <c r="I6" s="222"/>
      <c r="J6" s="223" t="s">
        <v>44</v>
      </c>
      <c r="K6" s="74"/>
    </row>
    <row r="7" spans="1:11" ht="30" customHeight="1" x14ac:dyDescent="0.25">
      <c r="A7" s="220"/>
      <c r="B7" s="215" t="s">
        <v>45</v>
      </c>
      <c r="C7" s="215"/>
      <c r="D7" s="215"/>
      <c r="E7" s="215"/>
      <c r="F7" s="215" t="s">
        <v>46</v>
      </c>
      <c r="G7" s="215"/>
      <c r="H7" s="215"/>
      <c r="I7" s="215" t="s">
        <v>47</v>
      </c>
      <c r="J7" s="224"/>
      <c r="K7" s="74"/>
    </row>
    <row r="8" spans="1:11" ht="30" customHeight="1" x14ac:dyDescent="0.25">
      <c r="A8" s="221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216"/>
      <c r="J8" s="225"/>
      <c r="K8" s="74"/>
    </row>
    <row r="9" spans="1:11" ht="60" customHeight="1" x14ac:dyDescent="0.25">
      <c r="A9" s="79" t="s">
        <v>52</v>
      </c>
      <c r="B9" s="80">
        <v>1532</v>
      </c>
      <c r="C9" s="81">
        <v>2</v>
      </c>
      <c r="D9" s="81">
        <v>10</v>
      </c>
      <c r="E9" s="80">
        <f t="shared" ref="E9:E20" si="0">B9+C9-D9</f>
        <v>1524</v>
      </c>
      <c r="F9" s="81">
        <v>646</v>
      </c>
      <c r="G9" s="81">
        <v>878</v>
      </c>
      <c r="H9" s="82">
        <f t="shared" ref="H9:H20" si="1">F9+G9</f>
        <v>1524</v>
      </c>
      <c r="I9" s="83" t="s">
        <v>76</v>
      </c>
      <c r="J9" s="83" t="s">
        <v>77</v>
      </c>
      <c r="K9" s="74"/>
    </row>
    <row r="10" spans="1:11" ht="60" customHeight="1" x14ac:dyDescent="0.25">
      <c r="A10" s="84" t="s">
        <v>55</v>
      </c>
      <c r="B10" s="85">
        <f t="shared" ref="B10:B20" si="2">E9</f>
        <v>1524</v>
      </c>
      <c r="C10" s="81">
        <v>4</v>
      </c>
      <c r="D10" s="81">
        <v>4</v>
      </c>
      <c r="E10" s="80">
        <f t="shared" si="0"/>
        <v>1524</v>
      </c>
      <c r="F10" s="81">
        <f>F9</f>
        <v>646</v>
      </c>
      <c r="G10" s="81">
        <f>G9</f>
        <v>878</v>
      </c>
      <c r="H10" s="82">
        <f t="shared" si="1"/>
        <v>1524</v>
      </c>
      <c r="I10" s="83" t="str">
        <f t="shared" ref="I10:I20" si="3">I9</f>
        <v>Portaria P n. 86/2018.</v>
      </c>
      <c r="J10" s="83" t="s">
        <v>78</v>
      </c>
      <c r="K10" s="74"/>
    </row>
    <row r="11" spans="1:11" ht="60" customHeight="1" x14ac:dyDescent="0.25">
      <c r="A11" s="84" t="s">
        <v>57</v>
      </c>
      <c r="B11" s="85">
        <f t="shared" si="2"/>
        <v>1524</v>
      </c>
      <c r="C11" s="81">
        <v>8</v>
      </c>
      <c r="D11" s="81">
        <v>4</v>
      </c>
      <c r="E11" s="80">
        <f t="shared" si="0"/>
        <v>1528</v>
      </c>
      <c r="F11" s="81">
        <v>645</v>
      </c>
      <c r="G11" s="81">
        <v>883</v>
      </c>
      <c r="H11" s="82">
        <f t="shared" si="1"/>
        <v>1528</v>
      </c>
      <c r="I11" s="83" t="str">
        <f t="shared" si="3"/>
        <v>Portaria P n. 86/2018.</v>
      </c>
      <c r="J11" s="83" t="s">
        <v>79</v>
      </c>
      <c r="K11" s="74"/>
    </row>
    <row r="12" spans="1:11" ht="60" customHeight="1" x14ac:dyDescent="0.25">
      <c r="A12" s="84" t="s">
        <v>59</v>
      </c>
      <c r="B12" s="85">
        <f t="shared" si="2"/>
        <v>1528</v>
      </c>
      <c r="C12" s="81">
        <v>4</v>
      </c>
      <c r="D12" s="81">
        <v>11</v>
      </c>
      <c r="E12" s="86">
        <f t="shared" si="0"/>
        <v>1521</v>
      </c>
      <c r="F12" s="81">
        <v>647</v>
      </c>
      <c r="G12" s="81">
        <v>874</v>
      </c>
      <c r="H12" s="82">
        <f t="shared" si="1"/>
        <v>1521</v>
      </c>
      <c r="I12" s="83" t="str">
        <f t="shared" si="3"/>
        <v>Portaria P n. 86/2018.</v>
      </c>
      <c r="J12" s="83" t="s">
        <v>80</v>
      </c>
      <c r="K12" s="74"/>
    </row>
    <row r="13" spans="1:11" ht="60" customHeight="1" x14ac:dyDescent="0.25">
      <c r="A13" s="84" t="s">
        <v>61</v>
      </c>
      <c r="B13" s="85">
        <f t="shared" si="2"/>
        <v>1521</v>
      </c>
      <c r="C13" s="81">
        <v>3</v>
      </c>
      <c r="D13" s="81">
        <v>2</v>
      </c>
      <c r="E13" s="86">
        <f t="shared" si="0"/>
        <v>1522</v>
      </c>
      <c r="F13" s="81">
        <f>F12</f>
        <v>647</v>
      </c>
      <c r="G13" s="81">
        <v>875</v>
      </c>
      <c r="H13" s="82">
        <f t="shared" si="1"/>
        <v>1522</v>
      </c>
      <c r="I13" s="83" t="str">
        <f t="shared" si="3"/>
        <v>Portaria P n. 86/2018.</v>
      </c>
      <c r="J13" s="83" t="s">
        <v>81</v>
      </c>
      <c r="K13" s="74"/>
    </row>
    <row r="14" spans="1:11" ht="60" customHeight="1" x14ac:dyDescent="0.25">
      <c r="A14" s="84" t="s">
        <v>63</v>
      </c>
      <c r="B14" s="85">
        <f t="shared" si="2"/>
        <v>1522</v>
      </c>
      <c r="C14" s="81">
        <v>7</v>
      </c>
      <c r="D14" s="81">
        <v>0</v>
      </c>
      <c r="E14" s="86">
        <f t="shared" si="0"/>
        <v>1529</v>
      </c>
      <c r="F14" s="81">
        <f>F13</f>
        <v>647</v>
      </c>
      <c r="G14" s="81">
        <v>882</v>
      </c>
      <c r="H14" s="82">
        <f t="shared" si="1"/>
        <v>1529</v>
      </c>
      <c r="I14" s="83" t="str">
        <f t="shared" si="3"/>
        <v>Portaria P n. 86/2018.</v>
      </c>
      <c r="J14" s="83" t="s">
        <v>82</v>
      </c>
      <c r="K14" s="74"/>
    </row>
    <row r="15" spans="1:11" ht="60" customHeight="1" x14ac:dyDescent="0.25">
      <c r="A15" s="84" t="s">
        <v>65</v>
      </c>
      <c r="B15" s="85">
        <f t="shared" si="2"/>
        <v>1529</v>
      </c>
      <c r="C15" s="81">
        <v>2</v>
      </c>
      <c r="D15" s="81">
        <v>2</v>
      </c>
      <c r="E15" s="86">
        <f t="shared" si="0"/>
        <v>1529</v>
      </c>
      <c r="F15" s="81">
        <f>F14</f>
        <v>647</v>
      </c>
      <c r="G15" s="81">
        <f>G14</f>
        <v>882</v>
      </c>
      <c r="H15" s="82">
        <f t="shared" si="1"/>
        <v>1529</v>
      </c>
      <c r="I15" s="83" t="str">
        <f t="shared" si="3"/>
        <v>Portaria P n. 86/2018.</v>
      </c>
      <c r="J15" s="83" t="s">
        <v>83</v>
      </c>
      <c r="K15" s="74"/>
    </row>
    <row r="16" spans="1:11" ht="60" customHeight="1" x14ac:dyDescent="0.25">
      <c r="A16" s="84" t="s">
        <v>67</v>
      </c>
      <c r="B16" s="85">
        <f t="shared" si="2"/>
        <v>1529</v>
      </c>
      <c r="C16" s="87">
        <v>13</v>
      </c>
      <c r="D16" s="88">
        <v>13</v>
      </c>
      <c r="E16" s="86">
        <f t="shared" si="0"/>
        <v>1529</v>
      </c>
      <c r="F16" s="89">
        <v>646</v>
      </c>
      <c r="G16" s="90">
        <v>883</v>
      </c>
      <c r="H16" s="82">
        <f t="shared" si="1"/>
        <v>1529</v>
      </c>
      <c r="I16" s="91" t="str">
        <f t="shared" si="3"/>
        <v>Portaria P n. 86/2018.</v>
      </c>
      <c r="J16" s="92" t="s">
        <v>84</v>
      </c>
      <c r="K16" s="74"/>
    </row>
    <row r="17" spans="1:11" ht="60" customHeight="1" x14ac:dyDescent="0.25">
      <c r="A17" s="84" t="s">
        <v>69</v>
      </c>
      <c r="B17" s="85">
        <f t="shared" si="2"/>
        <v>1529</v>
      </c>
      <c r="C17" s="93">
        <v>0</v>
      </c>
      <c r="D17" s="94">
        <v>0</v>
      </c>
      <c r="E17" s="86">
        <f t="shared" si="0"/>
        <v>1529</v>
      </c>
      <c r="F17" s="95">
        <f t="shared" ref="F17:G20" si="4">F16</f>
        <v>646</v>
      </c>
      <c r="G17" s="96">
        <f t="shared" si="4"/>
        <v>883</v>
      </c>
      <c r="H17" s="82">
        <f t="shared" si="1"/>
        <v>1529</v>
      </c>
      <c r="I17" s="97" t="str">
        <f t="shared" si="3"/>
        <v>Portaria P n. 86/2018.</v>
      </c>
      <c r="J17" s="98"/>
      <c r="K17" s="74"/>
    </row>
    <row r="18" spans="1:11" ht="60" customHeight="1" x14ac:dyDescent="0.25">
      <c r="A18" s="84" t="s">
        <v>71</v>
      </c>
      <c r="B18" s="85">
        <f t="shared" si="2"/>
        <v>1529</v>
      </c>
      <c r="C18" s="99">
        <v>0</v>
      </c>
      <c r="D18" s="100">
        <v>0</v>
      </c>
      <c r="E18" s="86">
        <f t="shared" si="0"/>
        <v>1529</v>
      </c>
      <c r="F18" s="101">
        <f t="shared" si="4"/>
        <v>646</v>
      </c>
      <c r="G18" s="102">
        <f t="shared" si="4"/>
        <v>883</v>
      </c>
      <c r="H18" s="82">
        <f t="shared" si="1"/>
        <v>1529</v>
      </c>
      <c r="I18" s="103" t="str">
        <f t="shared" si="3"/>
        <v>Portaria P n. 86/2018.</v>
      </c>
      <c r="J18" s="104"/>
      <c r="K18" s="74"/>
    </row>
    <row r="19" spans="1:11" ht="60" customHeight="1" x14ac:dyDescent="0.25">
      <c r="A19" s="84" t="s">
        <v>72</v>
      </c>
      <c r="B19" s="85">
        <f t="shared" si="2"/>
        <v>1529</v>
      </c>
      <c r="C19" s="105">
        <v>0</v>
      </c>
      <c r="D19" s="106">
        <v>0</v>
      </c>
      <c r="E19" s="86">
        <f t="shared" si="0"/>
        <v>1529</v>
      </c>
      <c r="F19" s="107">
        <f t="shared" si="4"/>
        <v>646</v>
      </c>
      <c r="G19" s="108">
        <f t="shared" si="4"/>
        <v>883</v>
      </c>
      <c r="H19" s="82">
        <f t="shared" si="1"/>
        <v>1529</v>
      </c>
      <c r="I19" s="109" t="str">
        <f t="shared" si="3"/>
        <v>Portaria P n. 86/2018.</v>
      </c>
      <c r="J19" s="110"/>
      <c r="K19" s="74"/>
    </row>
    <row r="20" spans="1:11" ht="60" customHeight="1" x14ac:dyDescent="0.25">
      <c r="A20" s="84" t="s">
        <v>73</v>
      </c>
      <c r="B20" s="85">
        <f t="shared" si="2"/>
        <v>1529</v>
      </c>
      <c r="C20" s="111">
        <v>0</v>
      </c>
      <c r="D20" s="112">
        <v>0</v>
      </c>
      <c r="E20" s="86">
        <f t="shared" si="0"/>
        <v>1529</v>
      </c>
      <c r="F20" s="113">
        <f t="shared" si="4"/>
        <v>646</v>
      </c>
      <c r="G20" s="114">
        <f t="shared" si="4"/>
        <v>883</v>
      </c>
      <c r="H20" s="82">
        <f t="shared" si="1"/>
        <v>1529</v>
      </c>
      <c r="I20" s="115" t="str">
        <f t="shared" si="3"/>
        <v>Portaria P n. 86/2018.</v>
      </c>
      <c r="J20" s="116"/>
      <c r="K20" s="74"/>
    </row>
    <row r="21" spans="1:11" ht="19.5" customHeight="1" x14ac:dyDescent="0.25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74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defaultRowHeight="15" x14ac:dyDescent="0.2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 x14ac:dyDescent="0.35">
      <c r="A1" s="217" t="s">
        <v>85</v>
      </c>
      <c r="B1" s="217"/>
      <c r="C1" s="217"/>
      <c r="D1" s="217"/>
      <c r="E1" s="217"/>
      <c r="F1" s="217"/>
      <c r="G1" s="217"/>
      <c r="H1" s="217"/>
      <c r="I1" s="217"/>
      <c r="J1" s="217"/>
      <c r="K1" s="118"/>
    </row>
    <row r="2" spans="1:11" ht="49.5" customHeight="1" x14ac:dyDescent="0.25">
      <c r="A2" s="218" t="s">
        <v>86</v>
      </c>
      <c r="B2" s="218"/>
      <c r="C2" s="218"/>
      <c r="D2" s="218"/>
      <c r="E2" s="218"/>
      <c r="F2" s="218"/>
      <c r="G2" s="218"/>
      <c r="H2" s="218"/>
      <c r="I2" s="218"/>
      <c r="J2" s="218"/>
      <c r="K2" s="119"/>
    </row>
    <row r="3" spans="1:11" ht="30" customHeight="1" x14ac:dyDescent="0.25">
      <c r="A3" s="120" t="s">
        <v>41</v>
      </c>
      <c r="B3" s="121" t="s">
        <v>6</v>
      </c>
      <c r="C3" s="226" t="s">
        <v>7</v>
      </c>
      <c r="D3" s="227"/>
      <c r="E3" s="120"/>
      <c r="F3" s="120"/>
      <c r="G3" s="120"/>
      <c r="H3" s="120"/>
      <c r="I3" s="120"/>
      <c r="J3" s="120"/>
      <c r="K3" s="122"/>
    </row>
    <row r="4" spans="1:11" ht="30" customHeight="1" x14ac:dyDescent="0.25">
      <c r="A4" s="120" t="s">
        <v>3</v>
      </c>
      <c r="B4" s="123" t="s">
        <v>22</v>
      </c>
      <c r="C4" s="228" t="s">
        <v>4</v>
      </c>
      <c r="D4" s="229"/>
      <c r="E4" s="120"/>
      <c r="F4" s="120"/>
      <c r="G4" s="120"/>
      <c r="H4" s="120"/>
      <c r="I4" s="120"/>
      <c r="J4" s="120"/>
      <c r="K4" s="122"/>
    </row>
    <row r="5" spans="1:11" ht="19.5" customHeight="1" x14ac:dyDescent="0.25">
      <c r="A5" s="124"/>
      <c r="B5" s="125"/>
      <c r="C5" s="124"/>
      <c r="D5" s="124"/>
      <c r="E5" s="124"/>
      <c r="F5" s="124"/>
      <c r="G5" s="124"/>
      <c r="H5" s="124"/>
      <c r="I5" s="124"/>
      <c r="J5" s="124"/>
      <c r="K5" s="122"/>
    </row>
    <row r="6" spans="1:11" ht="30" customHeight="1" x14ac:dyDescent="0.25">
      <c r="A6" s="219" t="s">
        <v>42</v>
      </c>
      <c r="B6" s="222" t="s">
        <v>43</v>
      </c>
      <c r="C6" s="222"/>
      <c r="D6" s="222"/>
      <c r="E6" s="222"/>
      <c r="F6" s="222"/>
      <c r="G6" s="222"/>
      <c r="H6" s="222"/>
      <c r="I6" s="222"/>
      <c r="J6" s="223" t="s">
        <v>44</v>
      </c>
      <c r="K6" s="122"/>
    </row>
    <row r="7" spans="1:11" ht="30" customHeight="1" x14ac:dyDescent="0.25">
      <c r="A7" s="220"/>
      <c r="B7" s="215" t="s">
        <v>45</v>
      </c>
      <c r="C7" s="215"/>
      <c r="D7" s="215"/>
      <c r="E7" s="215"/>
      <c r="F7" s="215" t="s">
        <v>46</v>
      </c>
      <c r="G7" s="215"/>
      <c r="H7" s="215"/>
      <c r="I7" s="215" t="s">
        <v>47</v>
      </c>
      <c r="J7" s="224"/>
      <c r="K7" s="122"/>
    </row>
    <row r="8" spans="1:11" ht="30" customHeight="1" x14ac:dyDescent="0.25">
      <c r="A8" s="221"/>
      <c r="B8" s="126" t="s">
        <v>48</v>
      </c>
      <c r="C8" s="126" t="s">
        <v>49</v>
      </c>
      <c r="D8" s="126" t="s">
        <v>50</v>
      </c>
      <c r="E8" s="126" t="s">
        <v>51</v>
      </c>
      <c r="F8" s="126" t="s">
        <v>19</v>
      </c>
      <c r="G8" s="126" t="s">
        <v>20</v>
      </c>
      <c r="H8" s="126" t="s">
        <v>21</v>
      </c>
      <c r="I8" s="216"/>
      <c r="J8" s="225"/>
      <c r="K8" s="122"/>
    </row>
    <row r="9" spans="1:11" ht="60" customHeight="1" x14ac:dyDescent="0.25">
      <c r="A9" s="127" t="s">
        <v>52</v>
      </c>
      <c r="B9" s="128">
        <v>1</v>
      </c>
      <c r="C9" s="129">
        <v>0</v>
      </c>
      <c r="D9" s="129">
        <v>0</v>
      </c>
      <c r="E9" s="128">
        <f t="shared" ref="E9:E20" si="0">B9+C9-D9</f>
        <v>1</v>
      </c>
      <c r="F9" s="130">
        <f t="shared" ref="F9:F20" si="1">E9</f>
        <v>1</v>
      </c>
      <c r="G9" s="131">
        <v>0</v>
      </c>
      <c r="H9" s="132">
        <f t="shared" ref="H9:H20" si="2">F9</f>
        <v>1</v>
      </c>
      <c r="I9" s="133" t="s">
        <v>87</v>
      </c>
      <c r="J9" s="133"/>
      <c r="K9" s="122"/>
    </row>
    <row r="10" spans="1:11" ht="60" customHeight="1" x14ac:dyDescent="0.25">
      <c r="A10" s="134" t="s">
        <v>55</v>
      </c>
      <c r="B10" s="135">
        <f t="shared" ref="B10:B20" si="3">H9</f>
        <v>1</v>
      </c>
      <c r="C10" s="129">
        <v>0</v>
      </c>
      <c r="D10" s="129">
        <v>0</v>
      </c>
      <c r="E10" s="128">
        <f t="shared" si="0"/>
        <v>1</v>
      </c>
      <c r="F10" s="130">
        <f t="shared" si="1"/>
        <v>1</v>
      </c>
      <c r="G10" s="131">
        <v>0</v>
      </c>
      <c r="H10" s="132">
        <f t="shared" si="2"/>
        <v>1</v>
      </c>
      <c r="I10" s="133" t="str">
        <f t="shared" ref="I10:I20" si="4">I9</f>
        <v>Resolução TSE n. 22.697/2008.</v>
      </c>
      <c r="J10" s="133"/>
      <c r="K10" s="122"/>
    </row>
    <row r="11" spans="1:11" ht="60" customHeight="1" x14ac:dyDescent="0.25">
      <c r="A11" s="134" t="s">
        <v>57</v>
      </c>
      <c r="B11" s="135">
        <f t="shared" si="3"/>
        <v>1</v>
      </c>
      <c r="C11" s="129">
        <v>0</v>
      </c>
      <c r="D11" s="129">
        <v>0</v>
      </c>
      <c r="E11" s="128">
        <f t="shared" si="0"/>
        <v>1</v>
      </c>
      <c r="F11" s="130">
        <f t="shared" si="1"/>
        <v>1</v>
      </c>
      <c r="G11" s="131">
        <v>0</v>
      </c>
      <c r="H11" s="132">
        <f t="shared" si="2"/>
        <v>1</v>
      </c>
      <c r="I11" s="133" t="str">
        <f t="shared" si="4"/>
        <v>Resolução TSE n. 22.697/2008.</v>
      </c>
      <c r="J11" s="133"/>
      <c r="K11" s="122"/>
    </row>
    <row r="12" spans="1:11" ht="60" customHeight="1" x14ac:dyDescent="0.25">
      <c r="A12" s="134" t="s">
        <v>59</v>
      </c>
      <c r="B12" s="135">
        <f t="shared" si="3"/>
        <v>1</v>
      </c>
      <c r="C12" s="129">
        <v>0</v>
      </c>
      <c r="D12" s="129">
        <v>0</v>
      </c>
      <c r="E12" s="128">
        <f t="shared" si="0"/>
        <v>1</v>
      </c>
      <c r="F12" s="130">
        <f t="shared" si="1"/>
        <v>1</v>
      </c>
      <c r="G12" s="131">
        <v>0</v>
      </c>
      <c r="H12" s="132">
        <f t="shared" si="2"/>
        <v>1</v>
      </c>
      <c r="I12" s="133" t="str">
        <f t="shared" si="4"/>
        <v>Resolução TSE n. 22.697/2008.</v>
      </c>
      <c r="J12" s="133"/>
      <c r="K12" s="122"/>
    </row>
    <row r="13" spans="1:11" ht="60" customHeight="1" x14ac:dyDescent="0.25">
      <c r="A13" s="134" t="s">
        <v>61</v>
      </c>
      <c r="B13" s="135">
        <f t="shared" si="3"/>
        <v>1</v>
      </c>
      <c r="C13" s="129">
        <v>0</v>
      </c>
      <c r="D13" s="129">
        <v>0</v>
      </c>
      <c r="E13" s="128">
        <f t="shared" si="0"/>
        <v>1</v>
      </c>
      <c r="F13" s="130">
        <f t="shared" si="1"/>
        <v>1</v>
      </c>
      <c r="G13" s="131">
        <v>0</v>
      </c>
      <c r="H13" s="132">
        <f t="shared" si="2"/>
        <v>1</v>
      </c>
      <c r="I13" s="133" t="str">
        <f t="shared" si="4"/>
        <v>Resolução TSE n. 22.697/2008.</v>
      </c>
      <c r="J13" s="133"/>
      <c r="K13" s="122"/>
    </row>
    <row r="14" spans="1:11" ht="60" customHeight="1" x14ac:dyDescent="0.25">
      <c r="A14" s="134" t="s">
        <v>63</v>
      </c>
      <c r="B14" s="135">
        <f t="shared" si="3"/>
        <v>1</v>
      </c>
      <c r="C14" s="129">
        <v>0</v>
      </c>
      <c r="D14" s="129">
        <v>0</v>
      </c>
      <c r="E14" s="128">
        <f t="shared" si="0"/>
        <v>1</v>
      </c>
      <c r="F14" s="130">
        <f t="shared" si="1"/>
        <v>1</v>
      </c>
      <c r="G14" s="131">
        <v>0</v>
      </c>
      <c r="H14" s="132">
        <f t="shared" si="2"/>
        <v>1</v>
      </c>
      <c r="I14" s="133" t="str">
        <f t="shared" si="4"/>
        <v>Resolução TSE n. 22.697/2008.</v>
      </c>
      <c r="J14" s="133"/>
      <c r="K14" s="122"/>
    </row>
    <row r="15" spans="1:11" ht="60" customHeight="1" x14ac:dyDescent="0.25">
      <c r="A15" s="134" t="s">
        <v>65</v>
      </c>
      <c r="B15" s="135">
        <f t="shared" si="3"/>
        <v>1</v>
      </c>
      <c r="C15" s="129">
        <v>0</v>
      </c>
      <c r="D15" s="129">
        <v>0</v>
      </c>
      <c r="E15" s="128">
        <f t="shared" si="0"/>
        <v>1</v>
      </c>
      <c r="F15" s="130">
        <f t="shared" si="1"/>
        <v>1</v>
      </c>
      <c r="G15" s="131">
        <v>0</v>
      </c>
      <c r="H15" s="132">
        <f t="shared" si="2"/>
        <v>1</v>
      </c>
      <c r="I15" s="133" t="str">
        <f t="shared" si="4"/>
        <v>Resolução TSE n. 22.697/2008.</v>
      </c>
      <c r="J15" s="133"/>
      <c r="K15" s="122"/>
    </row>
    <row r="16" spans="1:11" ht="60" customHeight="1" x14ac:dyDescent="0.25">
      <c r="A16" s="134" t="s">
        <v>67</v>
      </c>
      <c r="B16" s="135">
        <f t="shared" si="3"/>
        <v>1</v>
      </c>
      <c r="C16" s="136">
        <v>0</v>
      </c>
      <c r="D16" s="137">
        <v>0</v>
      </c>
      <c r="E16" s="128">
        <f t="shared" si="0"/>
        <v>1</v>
      </c>
      <c r="F16" s="130">
        <f t="shared" si="1"/>
        <v>1</v>
      </c>
      <c r="G16" s="131">
        <v>0</v>
      </c>
      <c r="H16" s="132">
        <f t="shared" si="2"/>
        <v>1</v>
      </c>
      <c r="I16" s="138" t="str">
        <f t="shared" si="4"/>
        <v>Resolução TSE n. 22.697/2008.</v>
      </c>
      <c r="J16" s="139"/>
      <c r="K16" s="122"/>
    </row>
    <row r="17" spans="1:11" ht="60" customHeight="1" x14ac:dyDescent="0.25">
      <c r="A17" s="134" t="s">
        <v>69</v>
      </c>
      <c r="B17" s="135">
        <f t="shared" si="3"/>
        <v>1</v>
      </c>
      <c r="C17" s="140">
        <v>0</v>
      </c>
      <c r="D17" s="141">
        <v>0</v>
      </c>
      <c r="E17" s="128">
        <f t="shared" si="0"/>
        <v>1</v>
      </c>
      <c r="F17" s="130">
        <f t="shared" si="1"/>
        <v>1</v>
      </c>
      <c r="G17" s="131">
        <v>0</v>
      </c>
      <c r="H17" s="132">
        <f t="shared" si="2"/>
        <v>1</v>
      </c>
      <c r="I17" s="142" t="str">
        <f t="shared" si="4"/>
        <v>Resolução TSE n. 22.697/2008.</v>
      </c>
      <c r="J17" s="143"/>
      <c r="K17" s="122"/>
    </row>
    <row r="18" spans="1:11" ht="60" customHeight="1" x14ac:dyDescent="0.25">
      <c r="A18" s="134" t="s">
        <v>71</v>
      </c>
      <c r="B18" s="135">
        <f t="shared" si="3"/>
        <v>1</v>
      </c>
      <c r="C18" s="144">
        <v>0</v>
      </c>
      <c r="D18" s="145">
        <v>0</v>
      </c>
      <c r="E18" s="128">
        <f t="shared" si="0"/>
        <v>1</v>
      </c>
      <c r="F18" s="130">
        <f t="shared" si="1"/>
        <v>1</v>
      </c>
      <c r="G18" s="131">
        <v>0</v>
      </c>
      <c r="H18" s="132">
        <f t="shared" si="2"/>
        <v>1</v>
      </c>
      <c r="I18" s="146" t="str">
        <f t="shared" si="4"/>
        <v>Resolução TSE n. 22.697/2008.</v>
      </c>
      <c r="J18" s="147"/>
      <c r="K18" s="122"/>
    </row>
    <row r="19" spans="1:11" ht="60" customHeight="1" x14ac:dyDescent="0.25">
      <c r="A19" s="134" t="s">
        <v>72</v>
      </c>
      <c r="B19" s="135">
        <f t="shared" si="3"/>
        <v>1</v>
      </c>
      <c r="C19" s="148">
        <v>0</v>
      </c>
      <c r="D19" s="149">
        <v>0</v>
      </c>
      <c r="E19" s="128">
        <f t="shared" si="0"/>
        <v>1</v>
      </c>
      <c r="F19" s="130">
        <f t="shared" si="1"/>
        <v>1</v>
      </c>
      <c r="G19" s="131">
        <v>0</v>
      </c>
      <c r="H19" s="132">
        <f t="shared" si="2"/>
        <v>1</v>
      </c>
      <c r="I19" s="150" t="str">
        <f t="shared" si="4"/>
        <v>Resolução TSE n. 22.697/2008.</v>
      </c>
      <c r="J19" s="151"/>
      <c r="K19" s="122"/>
    </row>
    <row r="20" spans="1:11" ht="60" customHeight="1" x14ac:dyDescent="0.25">
      <c r="A20" s="134" t="s">
        <v>73</v>
      </c>
      <c r="B20" s="135">
        <f t="shared" si="3"/>
        <v>1</v>
      </c>
      <c r="C20" s="152">
        <v>0</v>
      </c>
      <c r="D20" s="153">
        <v>0</v>
      </c>
      <c r="E20" s="128">
        <f t="shared" si="0"/>
        <v>1</v>
      </c>
      <c r="F20" s="130">
        <f t="shared" si="1"/>
        <v>1</v>
      </c>
      <c r="G20" s="131">
        <v>0</v>
      </c>
      <c r="H20" s="132">
        <f t="shared" si="2"/>
        <v>1</v>
      </c>
      <c r="I20" s="154" t="str">
        <f t="shared" si="4"/>
        <v>Resolução TSE n. 22.697/2008.</v>
      </c>
      <c r="J20" s="155"/>
      <c r="K20" s="122"/>
    </row>
    <row r="21" spans="1:11" ht="19.5" customHeight="1" x14ac:dyDescent="0.25">
      <c r="A21" s="156"/>
      <c r="B21" s="156"/>
      <c r="C21" s="156"/>
      <c r="D21" s="156"/>
      <c r="E21" s="156"/>
      <c r="F21" s="156"/>
      <c r="G21" s="156"/>
      <c r="H21" s="156"/>
      <c r="I21" s="156"/>
      <c r="J21" s="156"/>
      <c r="K21" s="122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/>
  </sheetViews>
  <sheetFormatPr defaultRowHeight="15" x14ac:dyDescent="0.2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 x14ac:dyDescent="0.35">
      <c r="A1" s="217" t="s">
        <v>88</v>
      </c>
      <c r="B1" s="217"/>
      <c r="C1" s="217"/>
      <c r="D1" s="217"/>
      <c r="E1" s="217"/>
      <c r="F1" s="217"/>
      <c r="G1" s="217"/>
      <c r="H1" s="217"/>
      <c r="I1" s="217"/>
      <c r="J1" s="217"/>
      <c r="K1" s="157"/>
    </row>
    <row r="2" spans="1:11" ht="39.75" customHeight="1" x14ac:dyDescent="0.25">
      <c r="A2" s="218" t="s">
        <v>89</v>
      </c>
      <c r="B2" s="218"/>
      <c r="C2" s="218"/>
      <c r="D2" s="218"/>
      <c r="E2" s="218"/>
      <c r="F2" s="218"/>
      <c r="G2" s="218"/>
      <c r="H2" s="218"/>
      <c r="I2" s="218"/>
      <c r="J2" s="218"/>
      <c r="K2" s="158"/>
    </row>
    <row r="3" spans="1:11" ht="30" customHeight="1" x14ac:dyDescent="0.25">
      <c r="A3" s="159" t="s">
        <v>41</v>
      </c>
      <c r="B3" s="160" t="s">
        <v>6</v>
      </c>
      <c r="C3" s="226" t="s">
        <v>7</v>
      </c>
      <c r="D3" s="227"/>
      <c r="E3" s="159"/>
      <c r="F3" s="159"/>
      <c r="G3" s="159"/>
      <c r="H3" s="159"/>
      <c r="I3" s="159"/>
      <c r="J3" s="159"/>
      <c r="K3" s="161"/>
    </row>
    <row r="4" spans="1:11" ht="30" customHeight="1" x14ac:dyDescent="0.25">
      <c r="A4" s="159" t="s">
        <v>3</v>
      </c>
      <c r="B4" s="162" t="s">
        <v>22</v>
      </c>
      <c r="C4" s="228" t="s">
        <v>4</v>
      </c>
      <c r="D4" s="229"/>
      <c r="E4" s="159"/>
      <c r="F4" s="159"/>
      <c r="G4" s="159"/>
      <c r="H4" s="159"/>
      <c r="I4" s="159"/>
      <c r="J4" s="159"/>
      <c r="K4" s="161"/>
    </row>
    <row r="5" spans="1:11" ht="19.5" customHeight="1" x14ac:dyDescent="0.25">
      <c r="A5" s="163"/>
      <c r="B5" s="164"/>
      <c r="C5" s="163"/>
      <c r="D5" s="163"/>
      <c r="E5" s="163"/>
      <c r="F5" s="163"/>
      <c r="G5" s="163"/>
      <c r="H5" s="163"/>
      <c r="I5" s="163"/>
      <c r="J5" s="163"/>
      <c r="K5" s="161"/>
    </row>
    <row r="6" spans="1:11" ht="30" customHeight="1" x14ac:dyDescent="0.25">
      <c r="A6" s="219" t="s">
        <v>42</v>
      </c>
      <c r="B6" s="222" t="s">
        <v>43</v>
      </c>
      <c r="C6" s="222"/>
      <c r="D6" s="222"/>
      <c r="E6" s="222"/>
      <c r="F6" s="222"/>
      <c r="G6" s="222"/>
      <c r="H6" s="222"/>
      <c r="I6" s="222"/>
      <c r="J6" s="223" t="s">
        <v>44</v>
      </c>
      <c r="K6" s="161"/>
    </row>
    <row r="7" spans="1:11" ht="30" customHeight="1" x14ac:dyDescent="0.25">
      <c r="A7" s="220"/>
      <c r="B7" s="215" t="s">
        <v>45</v>
      </c>
      <c r="C7" s="215"/>
      <c r="D7" s="215"/>
      <c r="E7" s="215"/>
      <c r="F7" s="215" t="s">
        <v>46</v>
      </c>
      <c r="G7" s="215"/>
      <c r="H7" s="215"/>
      <c r="I7" s="215" t="s">
        <v>47</v>
      </c>
      <c r="J7" s="224"/>
      <c r="K7" s="161"/>
    </row>
    <row r="8" spans="1:11" ht="30" customHeight="1" x14ac:dyDescent="0.25">
      <c r="A8" s="221"/>
      <c r="B8" s="165" t="s">
        <v>48</v>
      </c>
      <c r="C8" s="165" t="s">
        <v>49</v>
      </c>
      <c r="D8" s="165" t="s">
        <v>50</v>
      </c>
      <c r="E8" s="165" t="s">
        <v>51</v>
      </c>
      <c r="F8" s="165" t="s">
        <v>19</v>
      </c>
      <c r="G8" s="165" t="s">
        <v>20</v>
      </c>
      <c r="H8" s="165" t="s">
        <v>21</v>
      </c>
      <c r="I8" s="216"/>
      <c r="J8" s="225"/>
      <c r="K8" s="161"/>
    </row>
    <row r="9" spans="1:11" ht="60" customHeight="1" x14ac:dyDescent="0.25">
      <c r="A9" s="166" t="s">
        <v>52</v>
      </c>
      <c r="B9" s="167">
        <v>109</v>
      </c>
      <c r="C9" s="168">
        <v>0</v>
      </c>
      <c r="D9" s="168">
        <v>9</v>
      </c>
      <c r="E9" s="167">
        <f t="shared" ref="E9:E20" si="0">B9+C9-D9</f>
        <v>100</v>
      </c>
      <c r="F9" s="169">
        <v>0</v>
      </c>
      <c r="G9" s="170">
        <f t="shared" ref="G9:G20" si="1">E9</f>
        <v>100</v>
      </c>
      <c r="H9" s="171">
        <f t="shared" ref="H9:H20" si="2">G9</f>
        <v>100</v>
      </c>
      <c r="I9" s="172" t="s">
        <v>90</v>
      </c>
      <c r="J9" s="172" t="s">
        <v>91</v>
      </c>
      <c r="K9" s="161"/>
    </row>
    <row r="10" spans="1:11" ht="60" customHeight="1" x14ac:dyDescent="0.25">
      <c r="A10" s="173" t="s">
        <v>55</v>
      </c>
      <c r="B10" s="174">
        <f t="shared" ref="B10:B20" si="3">H9</f>
        <v>100</v>
      </c>
      <c r="C10" s="168">
        <v>3</v>
      </c>
      <c r="D10" s="168">
        <v>1</v>
      </c>
      <c r="E10" s="167">
        <f t="shared" si="0"/>
        <v>102</v>
      </c>
      <c r="F10" s="169">
        <v>0</v>
      </c>
      <c r="G10" s="170">
        <f t="shared" si="1"/>
        <v>102</v>
      </c>
      <c r="H10" s="171">
        <f t="shared" si="2"/>
        <v>102</v>
      </c>
      <c r="I10" s="172" t="str">
        <f t="shared" ref="I10:I20" si="4">I9</f>
        <v>Resolução TSE n. 23.116/2009; Instrução Normativa TSE n. 6/2007.</v>
      </c>
      <c r="J10" s="172" t="s">
        <v>92</v>
      </c>
      <c r="K10" s="161"/>
    </row>
    <row r="11" spans="1:11" ht="60" customHeight="1" x14ac:dyDescent="0.25">
      <c r="A11" s="173" t="s">
        <v>57</v>
      </c>
      <c r="B11" s="174">
        <f t="shared" si="3"/>
        <v>102</v>
      </c>
      <c r="C11" s="168">
        <v>1</v>
      </c>
      <c r="D11" s="168">
        <v>4</v>
      </c>
      <c r="E11" s="167">
        <f t="shared" si="0"/>
        <v>99</v>
      </c>
      <c r="F11" s="169">
        <v>0</v>
      </c>
      <c r="G11" s="170">
        <f t="shared" si="1"/>
        <v>99</v>
      </c>
      <c r="H11" s="171">
        <f t="shared" si="2"/>
        <v>99</v>
      </c>
      <c r="I11" s="172" t="str">
        <f t="shared" si="4"/>
        <v>Resolução TSE n. 23.116/2009; Instrução Normativa TSE n. 6/2007.</v>
      </c>
      <c r="J11" s="172" t="s">
        <v>93</v>
      </c>
      <c r="K11" s="161"/>
    </row>
    <row r="12" spans="1:11" ht="60" customHeight="1" x14ac:dyDescent="0.25">
      <c r="A12" s="173" t="s">
        <v>59</v>
      </c>
      <c r="B12" s="174">
        <f t="shared" si="3"/>
        <v>99</v>
      </c>
      <c r="C12" s="168">
        <v>1</v>
      </c>
      <c r="D12" s="168">
        <v>0</v>
      </c>
      <c r="E12" s="167">
        <f t="shared" si="0"/>
        <v>100</v>
      </c>
      <c r="F12" s="169">
        <v>0</v>
      </c>
      <c r="G12" s="170">
        <f t="shared" si="1"/>
        <v>100</v>
      </c>
      <c r="H12" s="171">
        <f t="shared" si="2"/>
        <v>100</v>
      </c>
      <c r="I12" s="172" t="str">
        <f t="shared" si="4"/>
        <v>Resolução TSE n. 23.116/2009; Instrução Normativa TSE n. 6/2007.</v>
      </c>
      <c r="J12" s="172" t="s">
        <v>94</v>
      </c>
      <c r="K12" s="161"/>
    </row>
    <row r="13" spans="1:11" ht="60" customHeight="1" x14ac:dyDescent="0.25">
      <c r="A13" s="173" t="s">
        <v>61</v>
      </c>
      <c r="B13" s="174">
        <f t="shared" si="3"/>
        <v>100</v>
      </c>
      <c r="C13" s="168">
        <v>1</v>
      </c>
      <c r="D13" s="168">
        <v>0</v>
      </c>
      <c r="E13" s="167">
        <f t="shared" si="0"/>
        <v>101</v>
      </c>
      <c r="F13" s="169">
        <v>0</v>
      </c>
      <c r="G13" s="170">
        <f t="shared" si="1"/>
        <v>101</v>
      </c>
      <c r="H13" s="171">
        <f t="shared" si="2"/>
        <v>101</v>
      </c>
      <c r="I13" s="172" t="str">
        <f t="shared" si="4"/>
        <v>Resolução TSE n. 23.116/2009; Instrução Normativa TSE n. 6/2007.</v>
      </c>
      <c r="J13" s="172" t="s">
        <v>94</v>
      </c>
      <c r="K13" s="161"/>
    </row>
    <row r="14" spans="1:11" ht="60" customHeight="1" x14ac:dyDescent="0.25">
      <c r="A14" s="173" t="s">
        <v>63</v>
      </c>
      <c r="B14" s="174">
        <f t="shared" si="3"/>
        <v>101</v>
      </c>
      <c r="C14" s="168">
        <v>1</v>
      </c>
      <c r="D14" s="168">
        <v>1</v>
      </c>
      <c r="E14" s="167">
        <f t="shared" si="0"/>
        <v>101</v>
      </c>
      <c r="F14" s="169">
        <v>0</v>
      </c>
      <c r="G14" s="170">
        <f t="shared" si="1"/>
        <v>101</v>
      </c>
      <c r="H14" s="171">
        <f t="shared" si="2"/>
        <v>101</v>
      </c>
      <c r="I14" s="172" t="str">
        <f t="shared" si="4"/>
        <v>Resolução TSE n. 23.116/2009; Instrução Normativa TSE n. 6/2007.</v>
      </c>
      <c r="J14" s="172" t="s">
        <v>95</v>
      </c>
      <c r="K14" s="161"/>
    </row>
    <row r="15" spans="1:11" ht="60" customHeight="1" x14ac:dyDescent="0.25">
      <c r="A15" s="173" t="s">
        <v>65</v>
      </c>
      <c r="B15" s="174">
        <f t="shared" si="3"/>
        <v>101</v>
      </c>
      <c r="C15" s="168">
        <v>2</v>
      </c>
      <c r="D15" s="168">
        <v>0</v>
      </c>
      <c r="E15" s="167">
        <f t="shared" si="0"/>
        <v>103</v>
      </c>
      <c r="F15" s="169">
        <v>0</v>
      </c>
      <c r="G15" s="170">
        <f t="shared" si="1"/>
        <v>103</v>
      </c>
      <c r="H15" s="171">
        <f t="shared" si="2"/>
        <v>103</v>
      </c>
      <c r="I15" s="172" t="str">
        <f t="shared" si="4"/>
        <v>Resolução TSE n. 23.116/2009; Instrução Normativa TSE n. 6/2007.</v>
      </c>
      <c r="J15" s="172" t="s">
        <v>96</v>
      </c>
      <c r="K15" s="161"/>
    </row>
    <row r="16" spans="1:11" ht="60" customHeight="1" x14ac:dyDescent="0.25">
      <c r="A16" s="173" t="s">
        <v>67</v>
      </c>
      <c r="B16" s="174">
        <f t="shared" si="3"/>
        <v>103</v>
      </c>
      <c r="C16" s="175">
        <v>2</v>
      </c>
      <c r="D16" s="176">
        <v>0</v>
      </c>
      <c r="E16" s="167">
        <f t="shared" si="0"/>
        <v>105</v>
      </c>
      <c r="F16" s="169">
        <v>0</v>
      </c>
      <c r="G16" s="170">
        <f t="shared" si="1"/>
        <v>105</v>
      </c>
      <c r="H16" s="171">
        <f t="shared" si="2"/>
        <v>105</v>
      </c>
      <c r="I16" s="177" t="str">
        <f t="shared" si="4"/>
        <v>Resolução TSE n. 23.116/2009; Instrução Normativa TSE n. 6/2007.</v>
      </c>
      <c r="J16" s="178" t="s">
        <v>96</v>
      </c>
      <c r="K16" s="161"/>
    </row>
    <row r="17" spans="1:11" ht="60" customHeight="1" x14ac:dyDescent="0.25">
      <c r="A17" s="173" t="s">
        <v>69</v>
      </c>
      <c r="B17" s="174">
        <f t="shared" si="3"/>
        <v>105</v>
      </c>
      <c r="C17" s="179">
        <v>4</v>
      </c>
      <c r="D17" s="180">
        <v>0</v>
      </c>
      <c r="E17" s="167">
        <f t="shared" si="0"/>
        <v>109</v>
      </c>
      <c r="F17" s="169">
        <v>0</v>
      </c>
      <c r="G17" s="170">
        <f t="shared" si="1"/>
        <v>109</v>
      </c>
      <c r="H17" s="171">
        <f t="shared" si="2"/>
        <v>109</v>
      </c>
      <c r="I17" s="181" t="str">
        <f t="shared" si="4"/>
        <v>Resolução TSE n. 23.116/2009; Instrução Normativa TSE n. 6/2007.</v>
      </c>
      <c r="J17" s="182" t="s">
        <v>70</v>
      </c>
      <c r="K17" s="161"/>
    </row>
    <row r="18" spans="1:11" ht="60" customHeight="1" x14ac:dyDescent="0.25">
      <c r="A18" s="173" t="s">
        <v>71</v>
      </c>
      <c r="B18" s="174">
        <f t="shared" si="3"/>
        <v>109</v>
      </c>
      <c r="C18" s="183">
        <v>0</v>
      </c>
      <c r="D18" s="184">
        <v>0</v>
      </c>
      <c r="E18" s="167">
        <f t="shared" si="0"/>
        <v>109</v>
      </c>
      <c r="F18" s="169">
        <v>0</v>
      </c>
      <c r="G18" s="170">
        <f t="shared" si="1"/>
        <v>109</v>
      </c>
      <c r="H18" s="171">
        <f t="shared" si="2"/>
        <v>109</v>
      </c>
      <c r="I18" s="185" t="str">
        <f t="shared" si="4"/>
        <v>Resolução TSE n. 23.116/2009; Instrução Normativa TSE n. 6/2007.</v>
      </c>
      <c r="J18" s="186"/>
      <c r="K18" s="161"/>
    </row>
    <row r="19" spans="1:11" ht="60" customHeight="1" x14ac:dyDescent="0.25">
      <c r="A19" s="173" t="s">
        <v>72</v>
      </c>
      <c r="B19" s="174">
        <f t="shared" si="3"/>
        <v>109</v>
      </c>
      <c r="C19" s="187">
        <v>0</v>
      </c>
      <c r="D19" s="188">
        <v>0</v>
      </c>
      <c r="E19" s="167">
        <f t="shared" si="0"/>
        <v>109</v>
      </c>
      <c r="F19" s="169">
        <v>0</v>
      </c>
      <c r="G19" s="170">
        <f t="shared" si="1"/>
        <v>109</v>
      </c>
      <c r="H19" s="171">
        <f t="shared" si="2"/>
        <v>109</v>
      </c>
      <c r="I19" s="189" t="str">
        <f t="shared" si="4"/>
        <v>Resolução TSE n. 23.116/2009; Instrução Normativa TSE n. 6/2007.</v>
      </c>
      <c r="J19" s="190"/>
      <c r="K19" s="161"/>
    </row>
    <row r="20" spans="1:11" ht="60" customHeight="1" x14ac:dyDescent="0.25">
      <c r="A20" s="173" t="s">
        <v>73</v>
      </c>
      <c r="B20" s="174">
        <f t="shared" si="3"/>
        <v>109</v>
      </c>
      <c r="C20" s="191">
        <v>0</v>
      </c>
      <c r="D20" s="192">
        <v>0</v>
      </c>
      <c r="E20" s="167">
        <f t="shared" si="0"/>
        <v>109</v>
      </c>
      <c r="F20" s="169">
        <v>0</v>
      </c>
      <c r="G20" s="170">
        <f t="shared" si="1"/>
        <v>109</v>
      </c>
      <c r="H20" s="171">
        <f t="shared" si="2"/>
        <v>109</v>
      </c>
      <c r="I20" s="193" t="str">
        <f t="shared" si="4"/>
        <v>Resolução TSE n. 23.116/2009; Instrução Normativa TSE n. 6/2007.</v>
      </c>
      <c r="J20" s="194"/>
      <c r="K20" s="161"/>
    </row>
    <row r="21" spans="1:11" ht="19.5" customHeight="1" x14ac:dyDescent="0.25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61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Rodrigo Mendes dos Santos</cp:lastModifiedBy>
  <dcterms:created xsi:type="dcterms:W3CDTF">2023-09-19T16:47:26Z</dcterms:created>
  <dcterms:modified xsi:type="dcterms:W3CDTF">2023-09-19T16:48:39Z</dcterms:modified>
</cp:coreProperties>
</file>